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Nickles\Desktop\"/>
    </mc:Choice>
  </mc:AlternateContent>
  <xr:revisionPtr revIDLastSave="0" documentId="13_ncr:1_{1FC6E14F-13C8-4A90-B585-6AC8ABA45597}" xr6:coauthVersionLast="47" xr6:coauthVersionMax="47" xr10:uidLastSave="{00000000-0000-0000-0000-000000000000}"/>
  <bookViews>
    <workbookView xWindow="28680" yWindow="-120" windowWidth="29040" windowHeight="15720" activeTab="2" xr2:uid="{90D1142E-0683-4568-A1E6-CA159BE041B4}"/>
  </bookViews>
  <sheets>
    <sheet name="Old Prices Adjusted to 2024 $$" sheetId="3" r:id="rId1"/>
    <sheet name="Upper 25% Calculations" sheetId="5" r:id="rId2"/>
    <sheet name="Pricing Summary" sheetId="4" r:id="rId3"/>
    <sheet name="Private Nursery Price Survey" sheetId="1" r:id="rId4"/>
  </sheets>
  <definedNames>
    <definedName name="_xlnm.Print_Area" localSheetId="0">'Old Prices Adjusted to 2024 $$'!$A$1:$I$27</definedName>
    <definedName name="_xlnm.Print_Area" localSheetId="3">'Private Nursery Price Survey'!$A$3:$F$63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5" l="1"/>
  <c r="E7" i="5"/>
  <c r="H18" i="3"/>
  <c r="D18" i="3"/>
  <c r="E18" i="3"/>
  <c r="G18" i="3"/>
  <c r="F63" i="1"/>
  <c r="E63" i="1"/>
  <c r="D63" i="1"/>
  <c r="C63" i="1"/>
</calcChain>
</file>

<file path=xl/sharedStrings.xml><?xml version="1.0" encoding="utf-8"?>
<sst xmlns="http://schemas.openxmlformats.org/spreadsheetml/2006/main" count="157" uniqueCount="114">
  <si>
    <t>Nursery</t>
  </si>
  <si>
    <t>Species</t>
  </si>
  <si>
    <t>Bay Natives</t>
  </si>
  <si>
    <t>Coast live oak</t>
  </si>
  <si>
    <t>Valley oak</t>
  </si>
  <si>
    <t>Buckeye</t>
  </si>
  <si>
    <t>Toyon</t>
  </si>
  <si>
    <t>Hollyleaf cherry</t>
  </si>
  <si>
    <t>Coffeeberry</t>
  </si>
  <si>
    <t>California Flora Nursery</t>
  </si>
  <si>
    <t>Madrone</t>
  </si>
  <si>
    <t>Redbud</t>
  </si>
  <si>
    <t>TB10</t>
  </si>
  <si>
    <t>Annie's Annuals and Perenials</t>
  </si>
  <si>
    <t>4-inch</t>
  </si>
  <si>
    <t>Strawberry tree</t>
  </si>
  <si>
    <t>Artemisia Nursery</t>
  </si>
  <si>
    <t>Bigleaf maple</t>
  </si>
  <si>
    <t>Calif. bay</t>
  </si>
  <si>
    <t>Dogwood</t>
  </si>
  <si>
    <t>TB5</t>
  </si>
  <si>
    <t>Blue oak</t>
  </si>
  <si>
    <t>East Bay Wilds</t>
  </si>
  <si>
    <t>Oregon ash</t>
  </si>
  <si>
    <t>Oregon white oak</t>
  </si>
  <si>
    <t>Black oak</t>
  </si>
  <si>
    <t>Elderberry Farms (Sac Valley CNPS)</t>
  </si>
  <si>
    <t>Interior live oak</t>
  </si>
  <si>
    <t>Oaks</t>
  </si>
  <si>
    <t>Linda Vista Native Plants</t>
  </si>
  <si>
    <t>Neel's Nursery</t>
  </si>
  <si>
    <t>40 ci</t>
  </si>
  <si>
    <t>143 ci</t>
  </si>
  <si>
    <t>19 ci</t>
  </si>
  <si>
    <t>Container Name</t>
  </si>
  <si>
    <t>Other Names</t>
  </si>
  <si>
    <t xml:space="preserve">Volume </t>
  </si>
  <si>
    <t>D40</t>
  </si>
  <si>
    <t>28-44 ci</t>
  </si>
  <si>
    <t>Treeband</t>
  </si>
  <si>
    <t>Deepot</t>
  </si>
  <si>
    <t>Coffeebery</t>
  </si>
  <si>
    <t>Oaktown Nursery</t>
  </si>
  <si>
    <t>Theodore Payne Foundation</t>
  </si>
  <si>
    <t>Buckeye (treeband)</t>
  </si>
  <si>
    <t>Sycamore (treeeband)</t>
  </si>
  <si>
    <t>Canyon live oak (TB)</t>
  </si>
  <si>
    <t>Coast live oak (TB)</t>
  </si>
  <si>
    <t>Watershed Nursery</t>
  </si>
  <si>
    <t>Square pot</t>
  </si>
  <si>
    <t>28-44</t>
  </si>
  <si>
    <t>Private Nurseries</t>
  </si>
  <si>
    <t>LAMRC</t>
  </si>
  <si>
    <t>Average Prices</t>
  </si>
  <si>
    <t>AB410, TP1</t>
  </si>
  <si>
    <t>Pot Size Key - Oaktown Native Plant Nursery (oaktownnursery.com)</t>
  </si>
  <si>
    <t>(Average Private Price + Highest Private Price) / 2</t>
  </si>
  <si>
    <t xml:space="preserve">       Several types of forestry plant pots are shown in the following link:  </t>
  </si>
  <si>
    <t xml:space="preserve">       The preferred forestry containers are relatively narrow and deep, which allow for better root development.</t>
  </si>
  <si>
    <t>Hardwood Nurseries Price Survey, Spring 2024</t>
  </si>
  <si>
    <r>
      <t xml:space="preserve">       Container Types and Volume</t>
    </r>
    <r>
      <rPr>
        <sz val="16"/>
        <color theme="1"/>
        <rFont val="Calibri"/>
        <family val="2"/>
        <scheme val="minor"/>
      </rPr>
      <t xml:space="preserve"> (cubic inches)</t>
    </r>
  </si>
  <si>
    <t>Hardwood Seedling Price Analysis, Spring 2024</t>
  </si>
  <si>
    <t>Year</t>
  </si>
  <si>
    <t>13 cu in</t>
  </si>
  <si>
    <t>40 cu in</t>
  </si>
  <si>
    <t>Current conifer pricing, for information/comparison only.</t>
  </si>
  <si>
    <t>$0.60/seedling   (up to 500 seedlings)</t>
  </si>
  <si>
    <t>$0.55/seedling   (500-999 seedlings)</t>
  </si>
  <si>
    <t>$0.50/seedling   (1,000+ seedlings)</t>
  </si>
  <si>
    <r>
      <rPr>
        <b/>
        <sz val="11"/>
        <color rgb="FFFF0000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No private nurseries were identified as growing forest species in the smallest containers used at LAMRC, the SC10RA and D16H.</t>
    </r>
  </si>
  <si>
    <r>
      <rPr>
        <b/>
        <sz val="11"/>
        <color rgb="FFFF0000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The familiar short, wide plant pots used at most nurseries are generally not suitable for forestry and other native plant seedlings.  </t>
    </r>
  </si>
  <si>
    <t>60+</t>
  </si>
  <si>
    <t xml:space="preserve">       Therefore, these prices were calculated by proportioning down, by container volume, from the TB5 container prices.</t>
  </si>
  <si>
    <r>
      <t xml:space="preserve">15.04  </t>
    </r>
    <r>
      <rPr>
        <b/>
        <sz val="10"/>
        <color rgb="FFFF0000"/>
        <rFont val="Calibri"/>
        <family val="2"/>
        <scheme val="minor"/>
      </rPr>
      <t>(1)</t>
    </r>
  </si>
  <si>
    <r>
      <t xml:space="preserve">16.80  </t>
    </r>
    <r>
      <rPr>
        <b/>
        <sz val="10"/>
        <color rgb="FFFF0000"/>
        <rFont val="Calibri"/>
        <family val="2"/>
        <scheme val="minor"/>
      </rPr>
      <t>(1)</t>
    </r>
  </si>
  <si>
    <r>
      <t xml:space="preserve">3.65 </t>
    </r>
    <r>
      <rPr>
        <b/>
        <sz val="10"/>
        <color rgb="FFFF0000"/>
        <rFont val="Calibri"/>
        <family val="2"/>
        <scheme val="minor"/>
      </rPr>
      <t xml:space="preserve"> (2)</t>
    </r>
  </si>
  <si>
    <r>
      <t xml:space="preserve">5.84  </t>
    </r>
    <r>
      <rPr>
        <b/>
        <sz val="10"/>
        <color rgb="FFFF0000"/>
        <rFont val="Calibri"/>
        <family val="2"/>
        <scheme val="minor"/>
      </rPr>
      <t>(2)</t>
    </r>
  </si>
  <si>
    <r>
      <t xml:space="preserve">3.08  </t>
    </r>
    <r>
      <rPr>
        <b/>
        <sz val="10"/>
        <color rgb="FFFF0000"/>
        <rFont val="Calibri"/>
        <family val="2"/>
        <scheme val="minor"/>
      </rPr>
      <t>(2)</t>
    </r>
  </si>
  <si>
    <r>
      <t xml:space="preserve">4.93  </t>
    </r>
    <r>
      <rPr>
        <b/>
        <sz val="10"/>
        <color rgb="FFFF0000"/>
        <rFont val="Calibri"/>
        <family val="2"/>
        <scheme val="minor"/>
      </rPr>
      <t xml:space="preserve">(2) </t>
    </r>
  </si>
  <si>
    <r>
      <t xml:space="preserve">Container size 
</t>
    </r>
    <r>
      <rPr>
        <sz val="10"/>
        <color theme="1"/>
        <rFont val="Calibri"/>
        <family val="2"/>
        <scheme val="minor"/>
      </rPr>
      <t>cubic inches</t>
    </r>
  </si>
  <si>
    <t>Previous</t>
  </si>
  <si>
    <t>--</t>
  </si>
  <si>
    <t xml:space="preserve">Previous </t>
  </si>
  <si>
    <t xml:space="preserve">Previous Unit Pricing Adjusted to 2024 Dollars </t>
  </si>
  <si>
    <t>Averages</t>
  </si>
  <si>
    <t>containers</t>
  </si>
  <si>
    <t>Unit Price</t>
  </si>
  <si>
    <t xml:space="preserve">              https://www.bls.gov/data/inflation_calculator.htm</t>
  </si>
  <si>
    <t xml:space="preserve">               Styroblocks, 8-cubic-inch cells.</t>
  </si>
  <si>
    <t>60+/-</t>
  </si>
  <si>
    <r>
      <rPr>
        <b/>
        <sz val="11"/>
        <color rgb="FFFF0000"/>
        <rFont val="Calibri"/>
        <family val="2"/>
        <scheme val="minor"/>
      </rPr>
      <t xml:space="preserve">(1) </t>
    </r>
    <r>
      <rPr>
        <sz val="11"/>
        <color theme="1"/>
        <rFont val="Calibri"/>
        <family val="2"/>
        <scheme val="minor"/>
      </rPr>
      <t>To approximate the upper 25% of private nursery prices for pot sizes 40 c.i. and 60+/- c.i., the calculation was performed as follows:</t>
    </r>
  </si>
  <si>
    <t>3.00 - 8.00</t>
  </si>
  <si>
    <t>6.00 - 14.95</t>
  </si>
  <si>
    <t>8.95 - 18.00</t>
  </si>
  <si>
    <t>12.00 - 18.00</t>
  </si>
  <si>
    <t>Container Sizes (cubic inches)</t>
  </si>
  <si>
    <t xml:space="preserve">        Calculations per the U.S. Beureau of Labor Statistics, Consumer Price Index (CPI):  </t>
  </si>
  <si>
    <t>Price Range,
Private Nurseries</t>
  </si>
  <si>
    <t>Average Price, 
Private Nurseries</t>
  </si>
  <si>
    <t>Upper 25%
Price</t>
  </si>
  <si>
    <t>Rounded 
25% Price</t>
  </si>
  <si>
    <t xml:space="preserve">                     Hardwood Price Comparisons per Container Type/Volume, Spring 2024</t>
  </si>
  <si>
    <t xml:space="preserve">         Calculating the Upper 25 Percentile of Private Nursery Prices </t>
  </si>
  <si>
    <t>Pricing Summary</t>
  </si>
  <si>
    <t>$1.50</t>
  </si>
  <si>
    <t>$2.50</t>
  </si>
  <si>
    <t>$3.00</t>
  </si>
  <si>
    <t>$4.00</t>
  </si>
  <si>
    <t>$3.50</t>
  </si>
  <si>
    <t>$5.75</t>
  </si>
  <si>
    <t>$15.00</t>
  </si>
  <si>
    <t>$17.00</t>
  </si>
  <si>
    <r>
      <t xml:space="preserve">Method 1 Analysis:
Previous Prices 
Adjusted for Inflation
</t>
    </r>
    <r>
      <rPr>
        <b/>
        <sz val="12"/>
        <color rgb="FFFF0000"/>
        <rFont val="Calibri"/>
        <family val="2"/>
        <scheme val="minor"/>
      </rPr>
      <t>Proposed New Prices</t>
    </r>
  </si>
  <si>
    <t>Method 2 Analysis:
Upper 25% of Private Nursery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</si>
</sst>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3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2" xfId="0" applyBorder="1"/>
    <xf numFmtId="0" fontId="2" fillId="0" borderId="0" xfId="0" applyFont="1"/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5" fillId="0" borderId="0" xfId="0" applyFont="1"/>
    <xf numFmtId="2" fontId="0" fillId="0" borderId="0" xfId="0" applyNumberFormat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0" fillId="5" borderId="1" xfId="0" applyNumberFormat="1" applyFill="1" applyBorder="1"/>
    <xf numFmtId="0" fontId="1" fillId="6" borderId="0" xfId="0" applyFont="1" applyFill="1"/>
    <xf numFmtId="0" fontId="0" fillId="6" borderId="0" xfId="0" applyFill="1"/>
    <xf numFmtId="2" fontId="1" fillId="6" borderId="0" xfId="0" applyNumberFormat="1" applyFont="1" applyFill="1" applyAlignment="1">
      <alignment horizontal="center"/>
    </xf>
    <xf numFmtId="0" fontId="8" fillId="0" borderId="0" xfId="1" applyFont="1"/>
    <xf numFmtId="0" fontId="0" fillId="3" borderId="0" xfId="0" applyFill="1"/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0" fillId="0" borderId="5" xfId="0" applyBorder="1"/>
    <xf numFmtId="0" fontId="0" fillId="5" borderId="0" xfId="0" applyFill="1"/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Font="1"/>
    <xf numFmtId="2" fontId="0" fillId="9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left" vertical="center"/>
    </xf>
    <xf numFmtId="2" fontId="3" fillId="9" borderId="2" xfId="0" applyNumberFormat="1" applyFont="1" applyFill="1" applyBorder="1" applyAlignment="1">
      <alignment horizontal="center"/>
    </xf>
    <xf numFmtId="2" fontId="3" fillId="9" borderId="5" xfId="0" applyNumberFormat="1" applyFont="1" applyFill="1" applyBorder="1" applyAlignment="1">
      <alignment horizontal="center"/>
    </xf>
    <xf numFmtId="0" fontId="3" fillId="9" borderId="4" xfId="0" applyNumberFormat="1" applyFont="1" applyFill="1" applyBorder="1" applyAlignment="1">
      <alignment horizontal="center"/>
    </xf>
    <xf numFmtId="0" fontId="3" fillId="9" borderId="3" xfId="0" applyNumberFormat="1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1" fillId="0" borderId="0" xfId="0" applyNumberFormat="1" applyFont="1"/>
    <xf numFmtId="0" fontId="3" fillId="8" borderId="5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8" borderId="7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2" fontId="0" fillId="8" borderId="1" xfId="0" applyNumberFormat="1" applyFill="1" applyBorder="1" applyAlignment="1">
      <alignment horizontal="center" vertical="center"/>
    </xf>
    <xf numFmtId="2" fontId="0" fillId="8" borderId="2" xfId="0" applyNumberFormat="1" applyFill="1" applyBorder="1" applyAlignment="1">
      <alignment horizontal="center" vertical="center"/>
    </xf>
    <xf numFmtId="49" fontId="0" fillId="8" borderId="1" xfId="0" applyNumberForma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2" fontId="1" fillId="8" borderId="1" xfId="0" applyNumberFormat="1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/>
    </xf>
    <xf numFmtId="2" fontId="1" fillId="9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3" xfId="0" applyBorder="1"/>
    <xf numFmtId="0" fontId="2" fillId="0" borderId="0" xfId="0" applyFont="1" applyAlignment="1">
      <alignment vertical="center"/>
    </xf>
    <xf numFmtId="0" fontId="16" fillId="0" borderId="0" xfId="0" applyFont="1"/>
    <xf numFmtId="0" fontId="3" fillId="0" borderId="7" xfId="0" applyFont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/>
    </xf>
    <xf numFmtId="0" fontId="0" fillId="9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9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aktownnursery.com/index.php/pot-size-key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A1515-46CD-4D10-AE5B-84B19E301684}">
  <dimension ref="A1:BX47"/>
  <sheetViews>
    <sheetView zoomScaleNormal="100" workbookViewId="0">
      <selection activeCell="L20" sqref="L20"/>
    </sheetView>
  </sheetViews>
  <sheetFormatPr defaultRowHeight="15" x14ac:dyDescent="0.25"/>
  <cols>
    <col min="2" max="2" width="16.140625" customWidth="1"/>
    <col min="3" max="3" width="2.85546875" customWidth="1"/>
    <col min="4" max="4" width="11.85546875" customWidth="1"/>
    <col min="5" max="5" width="11.28515625" customWidth="1"/>
    <col min="6" max="6" width="3.140625" customWidth="1"/>
    <col min="7" max="7" width="10.42578125" style="58" customWidth="1"/>
    <col min="8" max="8" width="11.42578125" style="58" customWidth="1"/>
    <col min="10" max="10" width="9.140625" customWidth="1"/>
    <col min="11" max="11" width="15.5703125" customWidth="1"/>
    <col min="12" max="12" width="16.140625" customWidth="1"/>
    <col min="13" max="13" width="15.140625" customWidth="1"/>
    <col min="16" max="16" width="19.140625" customWidth="1"/>
    <col min="18" max="18" width="24.85546875" customWidth="1"/>
    <col min="19" max="19" width="23.5703125" customWidth="1"/>
  </cols>
  <sheetData>
    <row r="1" spans="1:76" ht="30.75" customHeight="1" x14ac:dyDescent="0.25">
      <c r="E1" s="43" t="s">
        <v>61</v>
      </c>
    </row>
    <row r="2" spans="1:76" ht="27.75" customHeight="1" x14ac:dyDescent="0.25">
      <c r="E2" s="44" t="s">
        <v>83</v>
      </c>
    </row>
    <row r="3" spans="1:76" ht="18.75" x14ac:dyDescent="0.3">
      <c r="D3" s="13"/>
    </row>
    <row r="4" spans="1:76" s="1" customFormat="1" ht="15.75" x14ac:dyDescent="0.25">
      <c r="A4"/>
      <c r="B4" s="72" t="s">
        <v>62</v>
      </c>
      <c r="C4" s="45"/>
      <c r="D4" s="85" t="s">
        <v>63</v>
      </c>
      <c r="E4" s="86" t="s">
        <v>85</v>
      </c>
      <c r="F4" s="45"/>
      <c r="G4" s="85" t="s">
        <v>64</v>
      </c>
      <c r="H4" s="48" t="s">
        <v>85</v>
      </c>
      <c r="I4" s="46"/>
      <c r="J4" s="47"/>
    </row>
    <row r="5" spans="1:76" x14ac:dyDescent="0.25">
      <c r="E5" s="4"/>
    </row>
    <row r="6" spans="1:76" s="51" customFormat="1" x14ac:dyDescent="0.25">
      <c r="A6"/>
      <c r="B6" s="91"/>
      <c r="C6" s="75"/>
      <c r="D6" s="73" t="s">
        <v>82</v>
      </c>
      <c r="E6" s="69">
        <v>2024</v>
      </c>
      <c r="F6" s="77"/>
      <c r="G6" s="62" t="s">
        <v>80</v>
      </c>
      <c r="H6" s="64">
        <v>2024</v>
      </c>
      <c r="I6"/>
      <c r="J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</row>
    <row r="7" spans="1:76" x14ac:dyDescent="0.25">
      <c r="B7" s="17"/>
      <c r="C7" s="74"/>
      <c r="D7" s="70" t="s">
        <v>86</v>
      </c>
      <c r="E7" s="71" t="s">
        <v>86</v>
      </c>
      <c r="F7" s="76"/>
      <c r="G7" s="61" t="s">
        <v>86</v>
      </c>
      <c r="H7" s="63" t="s">
        <v>86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</row>
    <row r="8" spans="1:76" s="52" customFormat="1" x14ac:dyDescent="0.25">
      <c r="A8"/>
      <c r="B8" s="53">
        <v>1999</v>
      </c>
      <c r="C8" s="49"/>
      <c r="D8" s="78">
        <v>1.4</v>
      </c>
      <c r="E8" s="79">
        <v>2.63</v>
      </c>
      <c r="F8" s="50"/>
      <c r="G8" s="59">
        <v>2.4500000000000002</v>
      </c>
      <c r="H8" s="59">
        <v>4.5999999999999996</v>
      </c>
      <c r="I8"/>
      <c r="J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</row>
    <row r="9" spans="1:76" s="42" customFormat="1" x14ac:dyDescent="0.25">
      <c r="A9"/>
      <c r="B9" s="53">
        <v>1998</v>
      </c>
      <c r="C9" s="49"/>
      <c r="D9" s="78">
        <v>1.1200000000000001</v>
      </c>
      <c r="E9" s="78">
        <v>2.14</v>
      </c>
      <c r="F9" s="50"/>
      <c r="G9" s="59">
        <v>2.4500000000000002</v>
      </c>
      <c r="H9" s="59">
        <v>4.67</v>
      </c>
      <c r="I9"/>
      <c r="J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</row>
    <row r="10" spans="1:76" s="52" customFormat="1" x14ac:dyDescent="0.25">
      <c r="A10"/>
      <c r="B10" s="53">
        <v>1997</v>
      </c>
      <c r="C10" s="49"/>
      <c r="D10" s="78">
        <v>0.96</v>
      </c>
      <c r="E10" s="78">
        <v>1.86</v>
      </c>
      <c r="F10" s="50"/>
      <c r="G10" s="59">
        <v>1.18</v>
      </c>
      <c r="H10" s="59">
        <v>2.29</v>
      </c>
      <c r="I10"/>
      <c r="J1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</row>
    <row r="11" spans="1:76" s="42" customFormat="1" x14ac:dyDescent="0.25">
      <c r="A11"/>
      <c r="B11" s="53">
        <v>1996</v>
      </c>
      <c r="C11" s="49"/>
      <c r="D11" s="78">
        <v>0.96</v>
      </c>
      <c r="E11" s="78">
        <v>1.92</v>
      </c>
      <c r="F11" s="50"/>
      <c r="G11" s="59">
        <v>1.18</v>
      </c>
      <c r="H11" s="59">
        <v>2.36</v>
      </c>
      <c r="I11"/>
      <c r="J1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</row>
    <row r="12" spans="1:76" s="52" customFormat="1" x14ac:dyDescent="0.25">
      <c r="A12"/>
      <c r="B12" s="53">
        <v>1995</v>
      </c>
      <c r="C12" s="49"/>
      <c r="D12" s="78">
        <v>0.88</v>
      </c>
      <c r="E12" s="78">
        <v>1.81</v>
      </c>
      <c r="F12" s="50"/>
      <c r="G12" s="59">
        <v>1.1200000000000001</v>
      </c>
      <c r="H12" s="59">
        <v>2.2999999999999998</v>
      </c>
      <c r="I12"/>
      <c r="J1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</row>
    <row r="13" spans="1:76" s="52" customFormat="1" x14ac:dyDescent="0.25">
      <c r="A13"/>
      <c r="B13" s="53">
        <v>1993</v>
      </c>
      <c r="C13" s="49"/>
      <c r="D13" s="78">
        <v>0.6</v>
      </c>
      <c r="E13" s="78">
        <v>1.3</v>
      </c>
      <c r="F13" s="50"/>
      <c r="G13" s="59">
        <v>0.92</v>
      </c>
      <c r="H13" s="59">
        <v>1.99</v>
      </c>
      <c r="I13"/>
      <c r="J1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</row>
    <row r="14" spans="1:76" s="42" customFormat="1" x14ac:dyDescent="0.25">
      <c r="A14"/>
      <c r="B14" s="53">
        <v>1992</v>
      </c>
      <c r="C14" s="49"/>
      <c r="D14" s="80" t="s">
        <v>81</v>
      </c>
      <c r="E14" s="80" t="s">
        <v>81</v>
      </c>
      <c r="F14" s="50"/>
      <c r="G14" s="59">
        <v>0.82</v>
      </c>
      <c r="H14" s="59">
        <v>1.82</v>
      </c>
      <c r="I14"/>
      <c r="J1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</row>
    <row r="15" spans="1:76" s="52" customFormat="1" x14ac:dyDescent="0.25">
      <c r="A15"/>
      <c r="B15" s="53">
        <v>1991</v>
      </c>
      <c r="C15" s="49"/>
      <c r="D15" s="80" t="s">
        <v>81</v>
      </c>
      <c r="E15" s="80" t="s">
        <v>81</v>
      </c>
      <c r="F15" s="50"/>
      <c r="G15" s="59">
        <v>0.82</v>
      </c>
      <c r="H15" s="59">
        <v>1.87</v>
      </c>
      <c r="I15"/>
      <c r="J1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</row>
    <row r="16" spans="1:76" s="42" customFormat="1" x14ac:dyDescent="0.25">
      <c r="A16"/>
      <c r="B16" s="53">
        <v>1990</v>
      </c>
      <c r="C16" s="49"/>
      <c r="D16" s="80" t="s">
        <v>81</v>
      </c>
      <c r="E16" s="80" t="s">
        <v>81</v>
      </c>
      <c r="F16" s="50"/>
      <c r="G16" s="59">
        <v>1.53</v>
      </c>
      <c r="H16" s="59">
        <v>3.71</v>
      </c>
      <c r="I16"/>
      <c r="J1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</row>
    <row r="17" spans="1:76" s="52" customFormat="1" x14ac:dyDescent="0.25">
      <c r="A17"/>
      <c r="B17" s="53">
        <v>1989</v>
      </c>
      <c r="C17" s="49"/>
      <c r="D17" s="80" t="s">
        <v>81</v>
      </c>
      <c r="E17" s="80" t="s">
        <v>81</v>
      </c>
      <c r="F17" s="50"/>
      <c r="G17" s="59">
        <v>1.53</v>
      </c>
      <c r="H17" s="59">
        <v>3.9</v>
      </c>
      <c r="I17"/>
      <c r="J1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</row>
    <row r="18" spans="1:76" s="68" customFormat="1" ht="36.75" customHeight="1" x14ac:dyDescent="0.25">
      <c r="A18"/>
      <c r="B18" s="66" t="s">
        <v>84</v>
      </c>
      <c r="C18" s="81"/>
      <c r="D18" s="82">
        <f>SUM(D8:D13)/6</f>
        <v>0.98666666666666647</v>
      </c>
      <c r="E18" s="82">
        <f>SUM(E8:E13)/6</f>
        <v>1.9433333333333336</v>
      </c>
      <c r="F18" s="83"/>
      <c r="G18" s="84">
        <f>SUM(G8:G17)/10</f>
        <v>1.4</v>
      </c>
      <c r="H18" s="84">
        <f>SUM(H8:H17)/10</f>
        <v>2.9509999999999996</v>
      </c>
      <c r="I18" s="67"/>
      <c r="J18" s="67"/>
      <c r="L18" s="1"/>
    </row>
    <row r="19" spans="1:76" x14ac:dyDescent="0.25">
      <c r="B19" s="20"/>
      <c r="C19" s="20"/>
      <c r="D19" s="20"/>
      <c r="E19" s="20"/>
      <c r="F19" s="20"/>
      <c r="G19" s="60"/>
      <c r="H19" s="60"/>
    </row>
    <row r="20" spans="1:76" ht="15.75" x14ac:dyDescent="0.25">
      <c r="A20" s="87" t="s">
        <v>96</v>
      </c>
      <c r="C20" s="20"/>
      <c r="E20" s="20"/>
      <c r="F20" s="20"/>
      <c r="G20" s="60"/>
      <c r="H20" s="60"/>
    </row>
    <row r="21" spans="1:76" ht="15.75" x14ac:dyDescent="0.25">
      <c r="B21" s="87" t="s">
        <v>87</v>
      </c>
      <c r="C21" s="20"/>
      <c r="E21" s="20"/>
      <c r="F21" s="20"/>
      <c r="G21" s="60"/>
      <c r="H21" s="60"/>
    </row>
    <row r="22" spans="1:76" ht="18.75" x14ac:dyDescent="0.25">
      <c r="B22" s="55"/>
      <c r="C22" s="20"/>
      <c r="D22" s="20"/>
      <c r="E22" s="20"/>
      <c r="F22" s="20"/>
      <c r="G22" s="60"/>
      <c r="H22" s="60"/>
    </row>
    <row r="23" spans="1:76" ht="15.75" x14ac:dyDescent="0.25">
      <c r="B23" s="56" t="s">
        <v>65</v>
      </c>
      <c r="C23" s="20"/>
      <c r="D23" s="20"/>
      <c r="E23" s="20"/>
      <c r="F23" s="20"/>
      <c r="G23" s="60"/>
      <c r="H23" s="60"/>
    </row>
    <row r="24" spans="1:76" x14ac:dyDescent="0.25">
      <c r="B24" s="20" t="s">
        <v>88</v>
      </c>
      <c r="C24" s="20"/>
      <c r="D24" s="20"/>
      <c r="E24" s="20"/>
      <c r="F24" s="20"/>
      <c r="G24" s="60"/>
      <c r="H24" s="60"/>
    </row>
    <row r="25" spans="1:76" x14ac:dyDescent="0.25">
      <c r="B25" s="20"/>
      <c r="C25" s="20"/>
      <c r="D25" s="20" t="s">
        <v>66</v>
      </c>
      <c r="E25" s="20"/>
      <c r="F25" s="20"/>
      <c r="G25" s="60"/>
      <c r="H25" s="60"/>
    </row>
    <row r="26" spans="1:76" x14ac:dyDescent="0.25">
      <c r="B26" s="20"/>
      <c r="C26" s="20"/>
      <c r="D26" s="20" t="s">
        <v>67</v>
      </c>
      <c r="E26" s="20"/>
      <c r="F26" s="20"/>
      <c r="G26" s="60"/>
      <c r="H26" s="60"/>
    </row>
    <row r="27" spans="1:76" x14ac:dyDescent="0.25">
      <c r="B27" s="20"/>
      <c r="C27" s="20"/>
      <c r="D27" s="20" t="s">
        <v>68</v>
      </c>
      <c r="E27" s="20"/>
      <c r="F27" s="20"/>
      <c r="G27" s="60"/>
      <c r="H27" s="60"/>
    </row>
    <row r="28" spans="1:76" x14ac:dyDescent="0.25">
      <c r="B28" s="20"/>
      <c r="C28" s="20"/>
      <c r="D28" s="20"/>
      <c r="E28" s="20"/>
      <c r="F28" s="20"/>
      <c r="G28" s="60"/>
      <c r="H28" s="60"/>
    </row>
    <row r="29" spans="1:76" x14ac:dyDescent="0.25">
      <c r="B29" s="20"/>
      <c r="C29" s="20"/>
      <c r="D29" s="20"/>
      <c r="E29" s="20"/>
      <c r="F29" s="20"/>
      <c r="G29" s="60"/>
      <c r="H29" s="60"/>
    </row>
    <row r="30" spans="1:76" x14ac:dyDescent="0.25">
      <c r="B30" s="20"/>
      <c r="C30" s="20"/>
      <c r="D30" s="20"/>
      <c r="E30" s="20"/>
      <c r="F30" s="20"/>
      <c r="G30" s="60"/>
      <c r="H30" s="60"/>
    </row>
    <row r="31" spans="1:76" x14ac:dyDescent="0.25">
      <c r="B31" s="20"/>
      <c r="C31" s="20"/>
      <c r="D31" s="20"/>
      <c r="E31" s="20"/>
      <c r="F31" s="20"/>
      <c r="G31" s="60"/>
      <c r="H31" s="60"/>
    </row>
    <row r="32" spans="1:76" x14ac:dyDescent="0.25">
      <c r="B32" s="20"/>
      <c r="C32" s="20"/>
      <c r="D32" s="20"/>
      <c r="E32" s="20"/>
      <c r="F32" s="20"/>
      <c r="G32" s="60"/>
      <c r="H32" s="60"/>
    </row>
    <row r="33" spans="2:8" x14ac:dyDescent="0.25">
      <c r="B33" s="20"/>
      <c r="C33" s="20"/>
      <c r="D33" s="20"/>
      <c r="E33" s="20"/>
      <c r="F33" s="20"/>
      <c r="G33" s="60"/>
      <c r="H33" s="60"/>
    </row>
    <row r="34" spans="2:8" x14ac:dyDescent="0.25">
      <c r="B34" s="20"/>
      <c r="C34" s="20"/>
      <c r="D34" s="20"/>
      <c r="E34" s="20"/>
      <c r="F34" s="20"/>
      <c r="G34" s="60"/>
      <c r="H34" s="60"/>
    </row>
    <row r="35" spans="2:8" x14ac:dyDescent="0.25">
      <c r="B35" s="20"/>
      <c r="C35" s="20"/>
      <c r="D35" s="20"/>
      <c r="E35" s="20"/>
      <c r="F35" s="20"/>
      <c r="G35" s="60"/>
      <c r="H35" s="60"/>
    </row>
    <row r="36" spans="2:8" x14ac:dyDescent="0.25">
      <c r="B36" s="20"/>
      <c r="C36" s="20"/>
      <c r="D36" s="20"/>
      <c r="E36" s="20"/>
      <c r="F36" s="20"/>
      <c r="G36" s="60"/>
      <c r="H36" s="60"/>
    </row>
    <row r="37" spans="2:8" x14ac:dyDescent="0.25">
      <c r="B37" s="20"/>
      <c r="C37" s="20"/>
      <c r="D37" s="20"/>
      <c r="E37" s="20"/>
      <c r="F37" s="20"/>
      <c r="G37" s="60"/>
      <c r="H37" s="60"/>
    </row>
    <row r="38" spans="2:8" x14ac:dyDescent="0.25">
      <c r="B38" s="20"/>
      <c r="C38" s="20"/>
      <c r="D38" s="20"/>
      <c r="E38" s="20"/>
      <c r="F38" s="20"/>
      <c r="G38" s="60"/>
      <c r="H38" s="60"/>
    </row>
    <row r="39" spans="2:8" x14ac:dyDescent="0.25">
      <c r="B39" s="20"/>
      <c r="C39" s="20"/>
      <c r="D39" s="20"/>
      <c r="E39" s="20"/>
      <c r="F39" s="20"/>
      <c r="G39" s="60"/>
      <c r="H39" s="60"/>
    </row>
    <row r="40" spans="2:8" x14ac:dyDescent="0.25">
      <c r="B40" s="20"/>
      <c r="C40" s="20"/>
      <c r="D40" s="20"/>
      <c r="E40" s="20"/>
      <c r="F40" s="20"/>
      <c r="G40" s="60"/>
      <c r="H40" s="60"/>
    </row>
    <row r="41" spans="2:8" x14ac:dyDescent="0.25">
      <c r="B41" s="20"/>
      <c r="C41" s="20"/>
      <c r="D41" s="20"/>
      <c r="E41" s="20"/>
      <c r="F41" s="20"/>
      <c r="G41" s="60"/>
      <c r="H41" s="60"/>
    </row>
    <row r="42" spans="2:8" x14ac:dyDescent="0.25">
      <c r="B42" s="20"/>
      <c r="C42" s="20"/>
      <c r="D42" s="20"/>
      <c r="E42" s="20"/>
      <c r="F42" s="20"/>
      <c r="G42" s="60"/>
      <c r="H42" s="60"/>
    </row>
    <row r="43" spans="2:8" x14ac:dyDescent="0.25">
      <c r="B43" s="20"/>
      <c r="C43" s="20"/>
      <c r="D43" s="20"/>
      <c r="E43" s="20"/>
      <c r="F43" s="20"/>
      <c r="G43" s="60"/>
      <c r="H43" s="60"/>
    </row>
    <row r="44" spans="2:8" x14ac:dyDescent="0.25">
      <c r="B44" s="20"/>
      <c r="C44" s="20"/>
      <c r="D44" s="20"/>
      <c r="E44" s="20"/>
      <c r="F44" s="20"/>
      <c r="G44" s="60"/>
      <c r="H44" s="60"/>
    </row>
    <row r="45" spans="2:8" x14ac:dyDescent="0.25">
      <c r="B45" s="20"/>
      <c r="C45" s="20"/>
      <c r="D45" s="20"/>
      <c r="E45" s="20"/>
      <c r="F45" s="20"/>
      <c r="G45" s="60"/>
      <c r="H45" s="60"/>
    </row>
    <row r="46" spans="2:8" x14ac:dyDescent="0.25">
      <c r="B46" s="20"/>
      <c r="C46" s="20"/>
      <c r="D46" s="20"/>
      <c r="E46" s="20"/>
      <c r="F46" s="20"/>
      <c r="G46" s="60"/>
      <c r="H46" s="60"/>
    </row>
    <row r="47" spans="2:8" x14ac:dyDescent="0.25">
      <c r="B47" s="20"/>
      <c r="C47" s="20"/>
      <c r="D47" s="20"/>
      <c r="E47" s="20"/>
      <c r="F47" s="20"/>
      <c r="G47" s="60"/>
      <c r="H47" s="60"/>
    </row>
  </sheetData>
  <pageMargins left="0.75" right="0.75" top="0.25" bottom="0.2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DABC2-AF76-4A96-8558-F15AF82AD53C}">
  <dimension ref="A1:K26"/>
  <sheetViews>
    <sheetView workbookViewId="0">
      <selection activeCell="L11" sqref="L11"/>
    </sheetView>
  </sheetViews>
  <sheetFormatPr defaultRowHeight="15" x14ac:dyDescent="0.25"/>
  <cols>
    <col min="1" max="1" width="18.5703125" customWidth="1"/>
    <col min="2" max="2" width="12" customWidth="1"/>
    <col min="3" max="3" width="17.28515625" customWidth="1"/>
    <col min="4" max="4" width="19.7109375" customWidth="1"/>
    <col min="5" max="5" width="20" customWidth="1"/>
    <col min="6" max="6" width="18.7109375" customWidth="1"/>
  </cols>
  <sheetData>
    <row r="1" spans="1:6" ht="30.75" customHeight="1" x14ac:dyDescent="0.25">
      <c r="A1" s="92" t="s">
        <v>101</v>
      </c>
    </row>
    <row r="2" spans="1:6" ht="28.5" customHeight="1" x14ac:dyDescent="0.25">
      <c r="B2" s="2" t="s">
        <v>102</v>
      </c>
    </row>
    <row r="3" spans="1:6" ht="30.75" customHeight="1" x14ac:dyDescent="0.25">
      <c r="A3" s="2" t="s">
        <v>95</v>
      </c>
    </row>
    <row r="4" spans="1:6" ht="31.5" customHeight="1" x14ac:dyDescent="0.25">
      <c r="A4" s="89" t="s">
        <v>51</v>
      </c>
      <c r="B4" s="90" t="s">
        <v>52</v>
      </c>
      <c r="C4" s="88" t="s">
        <v>97</v>
      </c>
      <c r="D4" s="94" t="s">
        <v>98</v>
      </c>
      <c r="E4" s="88" t="s">
        <v>99</v>
      </c>
      <c r="F4" s="88" t="s">
        <v>100</v>
      </c>
    </row>
    <row r="5" spans="1:6" x14ac:dyDescent="0.25">
      <c r="A5" s="65" t="s">
        <v>81</v>
      </c>
      <c r="B5" s="14">
        <v>10</v>
      </c>
      <c r="C5" s="24" t="s">
        <v>81</v>
      </c>
      <c r="D5" s="57" t="s">
        <v>77</v>
      </c>
      <c r="E5" s="16" t="s">
        <v>75</v>
      </c>
      <c r="F5" s="21">
        <v>3.5</v>
      </c>
    </row>
    <row r="6" spans="1:6" x14ac:dyDescent="0.25">
      <c r="A6" s="65" t="s">
        <v>81</v>
      </c>
      <c r="B6" s="14">
        <v>16</v>
      </c>
      <c r="C6" s="24" t="s">
        <v>81</v>
      </c>
      <c r="D6" s="16" t="s">
        <v>78</v>
      </c>
      <c r="E6" s="16" t="s">
        <v>76</v>
      </c>
      <c r="F6" s="14">
        <v>5.75</v>
      </c>
    </row>
    <row r="7" spans="1:6" x14ac:dyDescent="0.25">
      <c r="A7" s="15">
        <v>19</v>
      </c>
      <c r="B7" s="65" t="s">
        <v>81</v>
      </c>
      <c r="C7" s="22" t="s">
        <v>91</v>
      </c>
      <c r="D7" s="15">
        <v>5.86</v>
      </c>
      <c r="E7" s="16">
        <f>(5.86+8)/2</f>
        <v>6.93</v>
      </c>
      <c r="F7" s="24" t="s">
        <v>81</v>
      </c>
    </row>
    <row r="8" spans="1:6" x14ac:dyDescent="0.25">
      <c r="A8" s="15" t="s">
        <v>50</v>
      </c>
      <c r="B8" s="65" t="s">
        <v>81</v>
      </c>
      <c r="C8" s="22" t="s">
        <v>92</v>
      </c>
      <c r="D8" s="15">
        <v>8.8699999999999992</v>
      </c>
      <c r="E8" s="16">
        <f>(8.87+14.95)/2</f>
        <v>11.91</v>
      </c>
      <c r="F8" s="24" t="s">
        <v>81</v>
      </c>
    </row>
    <row r="9" spans="1:6" x14ac:dyDescent="0.25">
      <c r="A9" s="15">
        <v>40</v>
      </c>
      <c r="B9" s="14">
        <v>40</v>
      </c>
      <c r="C9" s="22" t="s">
        <v>93</v>
      </c>
      <c r="D9" s="15">
        <v>12.07</v>
      </c>
      <c r="E9" s="16" t="s">
        <v>73</v>
      </c>
      <c r="F9" s="21">
        <v>15</v>
      </c>
    </row>
    <row r="10" spans="1:6" x14ac:dyDescent="0.25">
      <c r="A10" s="15" t="s">
        <v>89</v>
      </c>
      <c r="B10" s="14" t="s">
        <v>89</v>
      </c>
      <c r="C10" s="22" t="s">
        <v>94</v>
      </c>
      <c r="D10" s="15">
        <v>15.59</v>
      </c>
      <c r="E10" s="16" t="s">
        <v>74</v>
      </c>
      <c r="F10" s="21">
        <v>17</v>
      </c>
    </row>
    <row r="11" spans="1:6" x14ac:dyDescent="0.25">
      <c r="A11" s="4"/>
      <c r="B11" s="4"/>
      <c r="C11" s="4"/>
      <c r="D11" s="4"/>
      <c r="E11" s="4"/>
      <c r="F11" s="4"/>
    </row>
    <row r="12" spans="1:6" x14ac:dyDescent="0.25">
      <c r="A12" s="20" t="s">
        <v>90</v>
      </c>
      <c r="B12" s="4"/>
      <c r="C12" s="4"/>
      <c r="D12" s="4"/>
      <c r="E12" s="4"/>
      <c r="F12" s="4"/>
    </row>
    <row r="13" spans="1:6" x14ac:dyDescent="0.25">
      <c r="A13" s="4"/>
      <c r="B13" s="3" t="s">
        <v>56</v>
      </c>
      <c r="C13" s="4"/>
      <c r="D13" s="4"/>
      <c r="E13" s="4"/>
      <c r="F13" s="4"/>
    </row>
    <row r="14" spans="1:6" x14ac:dyDescent="0.25">
      <c r="A14" s="3"/>
      <c r="B14" s="4"/>
      <c r="C14" s="4"/>
      <c r="D14" s="4"/>
      <c r="E14" s="4"/>
      <c r="F14" s="4"/>
    </row>
    <row r="15" spans="1:6" x14ac:dyDescent="0.25">
      <c r="A15" s="3" t="s">
        <v>69</v>
      </c>
      <c r="B15" s="4"/>
      <c r="C15" s="4"/>
      <c r="D15" s="4"/>
      <c r="E15" s="4"/>
      <c r="F15" s="4"/>
    </row>
    <row r="16" spans="1:6" x14ac:dyDescent="0.25">
      <c r="A16" s="3" t="s">
        <v>72</v>
      </c>
      <c r="B16" s="4"/>
      <c r="C16" s="4"/>
      <c r="D16" s="4"/>
      <c r="E16" s="4"/>
      <c r="F16" s="4"/>
    </row>
    <row r="17" spans="1:11" x14ac:dyDescent="0.25">
      <c r="A17" s="4"/>
      <c r="B17" s="4"/>
      <c r="C17" s="4"/>
      <c r="D17" s="4"/>
      <c r="E17" s="4"/>
      <c r="F17" s="4"/>
    </row>
    <row r="18" spans="1:11" x14ac:dyDescent="0.25">
      <c r="A18" s="3" t="s">
        <v>70</v>
      </c>
      <c r="B18" s="4"/>
      <c r="C18" s="4"/>
      <c r="D18" s="4"/>
      <c r="E18" s="4"/>
      <c r="F18" s="4"/>
    </row>
    <row r="19" spans="1:11" x14ac:dyDescent="0.25">
      <c r="A19" s="3" t="s">
        <v>58</v>
      </c>
      <c r="B19" s="4"/>
      <c r="C19" s="4"/>
      <c r="D19" s="4"/>
      <c r="E19" s="4"/>
      <c r="F19" s="4"/>
    </row>
    <row r="20" spans="1:11" x14ac:dyDescent="0.25">
      <c r="A20" s="3" t="s">
        <v>57</v>
      </c>
      <c r="B20" s="4"/>
      <c r="C20" s="4"/>
      <c r="D20" s="4"/>
      <c r="E20" s="4"/>
      <c r="F20" s="4"/>
    </row>
    <row r="21" spans="1:11" ht="15.75" x14ac:dyDescent="0.25">
      <c r="A21" s="4"/>
      <c r="B21" s="41" t="s">
        <v>55</v>
      </c>
      <c r="C21" s="4"/>
      <c r="D21" s="4"/>
      <c r="E21" s="4"/>
      <c r="F21" s="4"/>
    </row>
    <row r="26" spans="1:11" ht="17.25" x14ac:dyDescent="0.3">
      <c r="K26" s="93"/>
    </row>
  </sheetData>
  <hyperlinks>
    <hyperlink ref="B21" r:id="rId1" xr:uid="{B1B6E0F5-AB3F-4C1B-A773-4719D48C260C}"/>
  </hyperlinks>
  <pageMargins left="0.7" right="0.7" top="0.75" bottom="0.75" header="0.3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F7CA1-46B6-4ADB-92F9-AE161730DF3E}">
  <dimension ref="A1:C8"/>
  <sheetViews>
    <sheetView tabSelected="1" workbookViewId="0">
      <selection activeCell="C1" sqref="A1:C6"/>
    </sheetView>
  </sheetViews>
  <sheetFormatPr defaultRowHeight="15" x14ac:dyDescent="0.25"/>
  <cols>
    <col min="1" max="1" width="17.140625" customWidth="1"/>
    <col min="2" max="2" width="24.42578125" customWidth="1"/>
    <col min="3" max="3" width="24.28515625" customWidth="1"/>
  </cols>
  <sheetData>
    <row r="1" spans="1:3" ht="40.5" customHeight="1" x14ac:dyDescent="0.3">
      <c r="B1" s="44" t="s">
        <v>103</v>
      </c>
      <c r="C1" s="13"/>
    </row>
    <row r="2" spans="1:3" ht="72.75" customHeight="1" x14ac:dyDescent="0.25">
      <c r="A2" s="54" t="s">
        <v>79</v>
      </c>
      <c r="B2" s="99" t="s">
        <v>112</v>
      </c>
      <c r="C2" s="98" t="s">
        <v>113</v>
      </c>
    </row>
    <row r="3" spans="1:3" x14ac:dyDescent="0.25">
      <c r="A3" s="97">
        <v>10</v>
      </c>
      <c r="B3" s="95" t="s">
        <v>104</v>
      </c>
      <c r="C3" s="96" t="s">
        <v>108</v>
      </c>
    </row>
    <row r="4" spans="1:3" x14ac:dyDescent="0.25">
      <c r="A4" s="97">
        <v>16</v>
      </c>
      <c r="B4" s="95" t="s">
        <v>105</v>
      </c>
      <c r="C4" s="96" t="s">
        <v>109</v>
      </c>
    </row>
    <row r="5" spans="1:3" x14ac:dyDescent="0.25">
      <c r="A5" s="97">
        <v>40</v>
      </c>
      <c r="B5" s="95" t="s">
        <v>106</v>
      </c>
      <c r="C5" s="96" t="s">
        <v>110</v>
      </c>
    </row>
    <row r="6" spans="1:3" x14ac:dyDescent="0.25">
      <c r="A6" s="97" t="s">
        <v>71</v>
      </c>
      <c r="B6" s="95" t="s">
        <v>107</v>
      </c>
      <c r="C6" s="96" t="s">
        <v>111</v>
      </c>
    </row>
    <row r="8" spans="1:3" x14ac:dyDescent="0.25">
      <c r="A8" s="20"/>
    </row>
  </sheetData>
  <pageMargins left="0.7" right="0.7" top="0.75" bottom="0.75" header="0.3" footer="0.3"/>
  <pageSetup orientation="portrait" r:id="rId1"/>
  <ignoredErrors>
    <ignoredError sqref="B3:C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18CD5-7401-4690-8530-A3D0635640E6}">
  <dimension ref="A1:EC63"/>
  <sheetViews>
    <sheetView zoomScaleNormal="100" workbookViewId="0">
      <selection activeCell="B4" sqref="B4"/>
    </sheetView>
  </sheetViews>
  <sheetFormatPr defaultRowHeight="15" x14ac:dyDescent="0.25"/>
  <cols>
    <col min="1" max="1" width="33" customWidth="1"/>
    <col min="2" max="2" width="19.42578125" customWidth="1"/>
    <col min="3" max="5" width="10.28515625" style="1" customWidth="1"/>
    <col min="6" max="6" width="11.5703125" customWidth="1"/>
    <col min="7" max="7" width="10.42578125" customWidth="1"/>
  </cols>
  <sheetData>
    <row r="1" spans="1:133" ht="21" x14ac:dyDescent="0.35">
      <c r="A1" s="25" t="s">
        <v>59</v>
      </c>
    </row>
    <row r="3" spans="1:133" s="3" customFormat="1" ht="21.75" customHeight="1" x14ac:dyDescent="0.25">
      <c r="B3" s="23" t="s">
        <v>60</v>
      </c>
      <c r="D3" s="4"/>
      <c r="E3" s="4"/>
    </row>
    <row r="4" spans="1:133" s="2" customFormat="1" ht="16.5" customHeight="1" x14ac:dyDescent="0.25">
      <c r="B4" s="2" t="s">
        <v>34</v>
      </c>
      <c r="C4" s="6" t="s">
        <v>20</v>
      </c>
      <c r="D4" s="6" t="s">
        <v>14</v>
      </c>
      <c r="E4" s="6" t="s">
        <v>37</v>
      </c>
      <c r="F4" s="6" t="s">
        <v>12</v>
      </c>
      <c r="G4" s="6"/>
    </row>
    <row r="5" spans="1:133" s="3" customFormat="1" ht="17.25" customHeight="1" x14ac:dyDescent="0.25">
      <c r="B5" s="2" t="s">
        <v>35</v>
      </c>
      <c r="C5" s="4" t="s">
        <v>39</v>
      </c>
      <c r="D5" s="4" t="s">
        <v>49</v>
      </c>
      <c r="E5" s="4" t="s">
        <v>40</v>
      </c>
      <c r="F5" s="4" t="s">
        <v>54</v>
      </c>
      <c r="G5" s="4"/>
    </row>
    <row r="6" spans="1:133" s="10" customFormat="1" ht="16.5" customHeight="1" x14ac:dyDescent="0.25">
      <c r="B6" s="2" t="s">
        <v>36</v>
      </c>
      <c r="C6" s="11" t="s">
        <v>33</v>
      </c>
      <c r="D6" s="11" t="s">
        <v>38</v>
      </c>
      <c r="E6" s="11" t="s">
        <v>31</v>
      </c>
      <c r="F6" s="11" t="s">
        <v>32</v>
      </c>
      <c r="G6" s="11"/>
    </row>
    <row r="7" spans="1:133" s="10" customFormat="1" ht="15.75" customHeight="1" x14ac:dyDescent="0.25">
      <c r="A7" s="2" t="s">
        <v>0</v>
      </c>
      <c r="B7" s="2" t="s">
        <v>1</v>
      </c>
      <c r="C7" s="11"/>
      <c r="D7" s="11"/>
      <c r="E7" s="11"/>
      <c r="F7" s="11"/>
      <c r="G7" s="11"/>
    </row>
    <row r="8" spans="1:133" s="8" customFormat="1" x14ac:dyDescent="0.25">
      <c r="A8" s="34" t="s">
        <v>13</v>
      </c>
      <c r="B8" s="34" t="s">
        <v>11</v>
      </c>
      <c r="C8" s="35"/>
      <c r="D8" s="35">
        <v>14.95</v>
      </c>
      <c r="E8" s="35"/>
      <c r="F8" s="35"/>
      <c r="G8" s="1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</row>
    <row r="9" spans="1:133" s="5" customFormat="1" x14ac:dyDescent="0.25">
      <c r="B9" s="5" t="s">
        <v>15</v>
      </c>
      <c r="C9" s="29"/>
      <c r="D9" s="29">
        <v>13.95</v>
      </c>
      <c r="E9" s="29"/>
      <c r="F9" s="29"/>
      <c r="G9" s="1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</row>
    <row r="10" spans="1:133" s="8" customFormat="1" x14ac:dyDescent="0.25">
      <c r="A10" s="5"/>
      <c r="B10" s="5" t="s">
        <v>6</v>
      </c>
      <c r="C10" s="29"/>
      <c r="D10" s="29">
        <v>13.95</v>
      </c>
      <c r="E10" s="29"/>
      <c r="F10" s="29"/>
      <c r="G10" s="1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</row>
    <row r="11" spans="1:133" s="5" customFormat="1" x14ac:dyDescent="0.25">
      <c r="C11" s="29"/>
      <c r="D11" s="29"/>
      <c r="E11" s="29"/>
      <c r="F11" s="29"/>
      <c r="G11" s="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</row>
    <row r="12" spans="1:133" s="8" customFormat="1" x14ac:dyDescent="0.25">
      <c r="A12" s="34" t="s">
        <v>16</v>
      </c>
      <c r="B12" s="34" t="s">
        <v>18</v>
      </c>
      <c r="C12" s="35"/>
      <c r="D12" s="35"/>
      <c r="E12" s="35">
        <v>12.95</v>
      </c>
      <c r="F12" s="35">
        <v>14.95</v>
      </c>
      <c r="G12" s="1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</row>
    <row r="13" spans="1:133" s="5" customFormat="1" x14ac:dyDescent="0.25">
      <c r="B13" s="5" t="s">
        <v>3</v>
      </c>
      <c r="C13" s="29"/>
      <c r="D13" s="29"/>
      <c r="E13" s="29">
        <v>8.9499999999999993</v>
      </c>
      <c r="F13" s="29"/>
      <c r="G13" s="1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</row>
    <row r="14" spans="1:133" s="5" customFormat="1" x14ac:dyDescent="0.25">
      <c r="C14" s="29"/>
      <c r="D14" s="29"/>
      <c r="E14" s="29"/>
      <c r="F14" s="29"/>
      <c r="G14" s="1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</row>
    <row r="15" spans="1:133" s="8" customFormat="1" x14ac:dyDescent="0.25">
      <c r="A15" s="34" t="s">
        <v>2</v>
      </c>
      <c r="B15" s="34" t="s">
        <v>3</v>
      </c>
      <c r="C15" s="35"/>
      <c r="D15" s="35"/>
      <c r="E15" s="35"/>
      <c r="F15" s="36">
        <v>14</v>
      </c>
      <c r="G15" s="26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</row>
    <row r="16" spans="1:133" s="5" customFormat="1" x14ac:dyDescent="0.25">
      <c r="B16" s="5" t="s">
        <v>4</v>
      </c>
      <c r="C16" s="29"/>
      <c r="D16" s="29"/>
      <c r="E16" s="29"/>
      <c r="F16" s="30">
        <v>14</v>
      </c>
      <c r="G16" s="2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</row>
    <row r="17" spans="1:133" s="12" customFormat="1" x14ac:dyDescent="0.25">
      <c r="B17" s="27"/>
      <c r="C17" s="31"/>
      <c r="D17" s="31"/>
      <c r="E17" s="31"/>
      <c r="F17" s="32"/>
      <c r="G17" s="2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</row>
    <row r="18" spans="1:133" s="8" customFormat="1" x14ac:dyDescent="0.25">
      <c r="A18" s="34" t="s">
        <v>9</v>
      </c>
      <c r="B18" s="34" t="s">
        <v>5</v>
      </c>
      <c r="C18" s="35"/>
      <c r="D18" s="35"/>
      <c r="E18" s="35"/>
      <c r="F18" s="36">
        <v>13.5</v>
      </c>
      <c r="G18" s="2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</row>
    <row r="19" spans="1:133" s="8" customFormat="1" x14ac:dyDescent="0.25">
      <c r="A19" s="5"/>
      <c r="B19" s="5" t="s">
        <v>11</v>
      </c>
      <c r="C19" s="29"/>
      <c r="D19" s="29"/>
      <c r="E19" s="29"/>
      <c r="F19" s="30">
        <v>16</v>
      </c>
      <c r="G19" s="26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</row>
    <row r="20" spans="1:133" s="5" customFormat="1" x14ac:dyDescent="0.25">
      <c r="C20" s="29"/>
      <c r="D20" s="29"/>
      <c r="E20" s="29"/>
      <c r="F20" s="30"/>
      <c r="G20" s="26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</row>
    <row r="21" spans="1:133" s="8" customFormat="1" x14ac:dyDescent="0.25">
      <c r="A21" s="34" t="s">
        <v>22</v>
      </c>
      <c r="B21" s="34" t="s">
        <v>10</v>
      </c>
      <c r="C21" s="35"/>
      <c r="D21" s="35"/>
      <c r="E21" s="35"/>
      <c r="F21" s="36">
        <v>15</v>
      </c>
      <c r="G21" s="2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</row>
    <row r="22" spans="1:133" s="9" customFormat="1" x14ac:dyDescent="0.25">
      <c r="A22" s="5"/>
      <c r="B22" s="5" t="s">
        <v>21</v>
      </c>
      <c r="C22" s="29"/>
      <c r="D22" s="29"/>
      <c r="E22" s="29"/>
      <c r="F22" s="30">
        <v>18</v>
      </c>
      <c r="G22" s="26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</row>
    <row r="23" spans="1:133" s="8" customFormat="1" x14ac:dyDescent="0.25">
      <c r="A23" s="5"/>
      <c r="B23" s="5" t="s">
        <v>3</v>
      </c>
      <c r="C23" s="29"/>
      <c r="D23" s="29"/>
      <c r="E23" s="29"/>
      <c r="F23" s="30">
        <v>18</v>
      </c>
      <c r="G23" s="26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</row>
    <row r="24" spans="1:133" s="9" customFormat="1" x14ac:dyDescent="0.25">
      <c r="A24" s="5"/>
      <c r="B24" s="5" t="s">
        <v>24</v>
      </c>
      <c r="C24" s="29"/>
      <c r="D24" s="29"/>
      <c r="E24" s="29"/>
      <c r="F24" s="30">
        <v>14</v>
      </c>
      <c r="G24" s="26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</row>
    <row r="25" spans="1:133" s="8" customFormat="1" x14ac:dyDescent="0.25">
      <c r="A25" s="5"/>
      <c r="B25" s="5" t="s">
        <v>25</v>
      </c>
      <c r="C25" s="29"/>
      <c r="D25" s="29"/>
      <c r="E25" s="29"/>
      <c r="F25" s="30">
        <v>12</v>
      </c>
      <c r="G25" s="26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</row>
    <row r="26" spans="1:133" s="9" customFormat="1" x14ac:dyDescent="0.25">
      <c r="A26" s="5"/>
      <c r="B26" s="5" t="s">
        <v>4</v>
      </c>
      <c r="C26" s="29"/>
      <c r="D26" s="29"/>
      <c r="E26" s="29"/>
      <c r="F26" s="30">
        <v>12</v>
      </c>
      <c r="G26" s="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</row>
    <row r="27" spans="1:133" s="9" customFormat="1" x14ac:dyDescent="0.25">
      <c r="A27" s="5"/>
      <c r="B27" s="5"/>
      <c r="C27" s="29"/>
      <c r="D27" s="29"/>
      <c r="E27" s="29"/>
      <c r="F27" s="30"/>
      <c r="G27" s="26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</row>
    <row r="28" spans="1:133" s="8" customFormat="1" x14ac:dyDescent="0.25">
      <c r="A28" s="34" t="s">
        <v>26</v>
      </c>
      <c r="B28" s="34" t="s">
        <v>25</v>
      </c>
      <c r="C28" s="35"/>
      <c r="D28" s="35"/>
      <c r="E28" s="36">
        <v>13</v>
      </c>
      <c r="F28" s="36"/>
      <c r="G28" s="26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</row>
    <row r="29" spans="1:133" s="9" customFormat="1" x14ac:dyDescent="0.25">
      <c r="A29" s="5"/>
      <c r="B29" s="5" t="s">
        <v>4</v>
      </c>
      <c r="C29" s="29"/>
      <c r="D29" s="29"/>
      <c r="E29" s="30">
        <v>13</v>
      </c>
      <c r="F29" s="30"/>
      <c r="G29" s="2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</row>
    <row r="30" spans="1:133" s="8" customFormat="1" x14ac:dyDescent="0.25">
      <c r="A30" s="5"/>
      <c r="B30" s="5" t="s">
        <v>27</v>
      </c>
      <c r="C30" s="29"/>
      <c r="D30" s="29"/>
      <c r="E30" s="30">
        <v>13</v>
      </c>
      <c r="F30" s="30"/>
      <c r="G30" s="26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</row>
    <row r="31" spans="1:133" s="8" customFormat="1" x14ac:dyDescent="0.25">
      <c r="A31" s="5"/>
      <c r="B31" s="5"/>
      <c r="C31" s="29"/>
      <c r="D31" s="29"/>
      <c r="E31" s="29"/>
      <c r="F31" s="30"/>
      <c r="G31" s="2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</row>
    <row r="32" spans="1:133" s="5" customFormat="1" x14ac:dyDescent="0.25">
      <c r="A32" s="34" t="s">
        <v>29</v>
      </c>
      <c r="B32" s="34" t="s">
        <v>17</v>
      </c>
      <c r="C32" s="35"/>
      <c r="D32" s="35"/>
      <c r="E32" s="36">
        <v>16</v>
      </c>
      <c r="F32" s="36"/>
      <c r="G32" s="26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</row>
    <row r="33" spans="1:133" s="8" customFormat="1" x14ac:dyDescent="0.25">
      <c r="A33" s="5"/>
      <c r="B33" s="5" t="s">
        <v>5</v>
      </c>
      <c r="C33" s="29"/>
      <c r="D33" s="29"/>
      <c r="E33" s="30">
        <v>16</v>
      </c>
      <c r="F33" s="30"/>
      <c r="G33" s="26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</row>
    <row r="34" spans="1:133" s="5" customFormat="1" x14ac:dyDescent="0.25">
      <c r="B34" s="5" t="s">
        <v>19</v>
      </c>
      <c r="C34" s="30"/>
      <c r="D34" s="29"/>
      <c r="E34" s="30"/>
      <c r="F34" s="30">
        <v>16</v>
      </c>
      <c r="G34" s="26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 s="27"/>
    </row>
    <row r="35" spans="1:133" s="8" customFormat="1" x14ac:dyDescent="0.25">
      <c r="A35" s="5"/>
      <c r="B35" s="5" t="s">
        <v>7</v>
      </c>
      <c r="C35" s="29"/>
      <c r="D35" s="29"/>
      <c r="E35" s="30">
        <v>18</v>
      </c>
      <c r="F35" s="30"/>
      <c r="G35" s="2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 s="28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</row>
    <row r="36" spans="1:133" s="5" customFormat="1" x14ac:dyDescent="0.25">
      <c r="B36" s="5" t="s">
        <v>3</v>
      </c>
      <c r="C36" s="29"/>
      <c r="D36" s="29"/>
      <c r="E36" s="30">
        <v>16</v>
      </c>
      <c r="F36" s="30"/>
      <c r="G36" s="2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 s="28"/>
    </row>
    <row r="37" spans="1:133" s="8" customFormat="1" x14ac:dyDescent="0.25">
      <c r="A37" s="5"/>
      <c r="B37" s="5" t="s">
        <v>28</v>
      </c>
      <c r="C37" s="29"/>
      <c r="D37" s="29"/>
      <c r="E37" s="30">
        <v>16</v>
      </c>
      <c r="F37" s="30"/>
      <c r="G37" s="2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 s="28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</row>
    <row r="38" spans="1:133" s="5" customFormat="1" x14ac:dyDescent="0.25">
      <c r="C38" s="29"/>
      <c r="D38" s="29"/>
      <c r="E38" s="29"/>
      <c r="F38" s="30"/>
      <c r="G38" s="26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 s="28"/>
    </row>
    <row r="39" spans="1:133" s="8" customFormat="1" x14ac:dyDescent="0.25">
      <c r="A39" s="34" t="s">
        <v>30</v>
      </c>
      <c r="B39" s="34" t="s">
        <v>5</v>
      </c>
      <c r="C39" s="36"/>
      <c r="D39" s="36"/>
      <c r="E39" s="36">
        <v>12</v>
      </c>
      <c r="F39" s="36"/>
      <c r="G39" s="2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 s="28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</row>
    <row r="40" spans="1:133" s="5" customFormat="1" x14ac:dyDescent="0.25">
      <c r="B40" s="5" t="s">
        <v>11</v>
      </c>
      <c r="C40" s="30"/>
      <c r="D40" s="30">
        <v>7</v>
      </c>
      <c r="E40" s="30"/>
      <c r="F40" s="30"/>
      <c r="G40" s="2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 s="28"/>
    </row>
    <row r="41" spans="1:133" s="8" customFormat="1" x14ac:dyDescent="0.25">
      <c r="A41" s="5"/>
      <c r="B41" s="5" t="s">
        <v>6</v>
      </c>
      <c r="C41" s="30">
        <v>5</v>
      </c>
      <c r="D41" s="30"/>
      <c r="E41" s="30"/>
      <c r="F41" s="30"/>
      <c r="G41" s="26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 s="28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</row>
    <row r="42" spans="1:133" s="5" customFormat="1" x14ac:dyDescent="0.25">
      <c r="B42" s="5" t="s">
        <v>41</v>
      </c>
      <c r="C42" s="30"/>
      <c r="D42" s="30">
        <v>6</v>
      </c>
      <c r="E42" s="30"/>
      <c r="F42" s="30"/>
      <c r="G42" s="26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 s="28"/>
    </row>
    <row r="43" spans="1:133" s="5" customFormat="1" x14ac:dyDescent="0.25">
      <c r="B43" s="5" t="s">
        <v>7</v>
      </c>
      <c r="C43" s="30">
        <v>6</v>
      </c>
      <c r="D43" s="30"/>
      <c r="E43" s="30"/>
      <c r="F43" s="30"/>
      <c r="G43" s="2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 s="28"/>
    </row>
    <row r="44" spans="1:133" s="8" customFormat="1" x14ac:dyDescent="0.25">
      <c r="A44" s="5"/>
      <c r="B44" s="5" t="s">
        <v>3</v>
      </c>
      <c r="C44" s="30">
        <v>3</v>
      </c>
      <c r="D44" s="30"/>
      <c r="E44" s="30"/>
      <c r="F44" s="30"/>
      <c r="G44" s="2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 s="28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</row>
    <row r="45" spans="1:133" s="5" customFormat="1" x14ac:dyDescent="0.25">
      <c r="C45" s="30"/>
      <c r="D45" s="30"/>
      <c r="E45" s="30"/>
      <c r="F45" s="30"/>
      <c r="G45" s="26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 s="28"/>
    </row>
    <row r="46" spans="1:133" s="8" customFormat="1" x14ac:dyDescent="0.25">
      <c r="A46" s="34" t="s">
        <v>42</v>
      </c>
      <c r="B46" s="34" t="s">
        <v>3</v>
      </c>
      <c r="C46" s="36"/>
      <c r="D46" s="36"/>
      <c r="E46" s="36">
        <v>6</v>
      </c>
      <c r="F46" s="36">
        <v>18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 s="28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</row>
    <row r="47" spans="1:133" s="5" customFormat="1" x14ac:dyDescent="0.25">
      <c r="B47" s="5" t="s">
        <v>21</v>
      </c>
      <c r="C47" s="30"/>
      <c r="D47" s="30"/>
      <c r="E47" s="30"/>
      <c r="F47" s="30">
        <v>18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 s="28"/>
    </row>
    <row r="48" spans="1:133" s="8" customFormat="1" x14ac:dyDescent="0.25">
      <c r="A48" s="5"/>
      <c r="B48" s="5" t="s">
        <v>25</v>
      </c>
      <c r="C48" s="30"/>
      <c r="D48" s="30"/>
      <c r="E48" s="30">
        <v>9.5</v>
      </c>
      <c r="F48" s="30">
        <v>18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 s="28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</row>
    <row r="49" spans="1:133" s="5" customFormat="1" x14ac:dyDescent="0.25">
      <c r="B49" s="5" t="s">
        <v>4</v>
      </c>
      <c r="C49" s="30"/>
      <c r="D49" s="30"/>
      <c r="E49" s="30">
        <v>9.5</v>
      </c>
      <c r="F49" s="30">
        <v>18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 s="28"/>
    </row>
    <row r="50" spans="1:133" s="8" customFormat="1" x14ac:dyDescent="0.25">
      <c r="A50" s="5"/>
      <c r="B50" s="5"/>
      <c r="C50" s="30"/>
      <c r="D50" s="30"/>
      <c r="E50" s="30"/>
      <c r="F50" s="30"/>
      <c r="G50" s="26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 s="28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</row>
    <row r="51" spans="1:133" s="5" customFormat="1" x14ac:dyDescent="0.25">
      <c r="A51" s="34" t="s">
        <v>43</v>
      </c>
      <c r="B51" s="34" t="s">
        <v>44</v>
      </c>
      <c r="C51" s="36">
        <v>8</v>
      </c>
      <c r="D51" s="36"/>
      <c r="E51" s="36"/>
      <c r="F51" s="36"/>
      <c r="G51" s="26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 s="28"/>
    </row>
    <row r="52" spans="1:133" s="8" customFormat="1" x14ac:dyDescent="0.25">
      <c r="A52" s="5"/>
      <c r="B52" s="5" t="s">
        <v>11</v>
      </c>
      <c r="C52" s="30"/>
      <c r="D52" s="30">
        <v>6</v>
      </c>
      <c r="E52" s="30"/>
      <c r="F52" s="33"/>
      <c r="G52" s="26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 s="28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</row>
    <row r="53" spans="1:133" s="8" customFormat="1" x14ac:dyDescent="0.25">
      <c r="A53" s="5"/>
      <c r="B53" s="5" t="s">
        <v>8</v>
      </c>
      <c r="C53" s="30"/>
      <c r="D53" s="30">
        <v>6</v>
      </c>
      <c r="E53" s="30"/>
      <c r="F53" s="33"/>
      <c r="G53" s="26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 s="28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</row>
    <row r="54" spans="1:133" s="5" customFormat="1" x14ac:dyDescent="0.25">
      <c r="B54" s="5" t="s">
        <v>45</v>
      </c>
      <c r="C54" s="30">
        <v>6</v>
      </c>
      <c r="D54" s="30"/>
      <c r="E54" s="30"/>
      <c r="F54" s="33"/>
      <c r="G54" s="26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 s="28"/>
    </row>
    <row r="55" spans="1:133" s="8" customFormat="1" x14ac:dyDescent="0.25">
      <c r="A55" s="5"/>
      <c r="B55" s="5" t="s">
        <v>7</v>
      </c>
      <c r="C55" s="30"/>
      <c r="D55" s="30">
        <v>6</v>
      </c>
      <c r="E55" s="30"/>
      <c r="F55" s="33"/>
      <c r="G55" s="26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 s="28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</row>
    <row r="56" spans="1:133" s="8" customFormat="1" x14ac:dyDescent="0.25">
      <c r="A56" s="5"/>
      <c r="B56" s="5" t="s">
        <v>46</v>
      </c>
      <c r="C56" s="30">
        <v>6</v>
      </c>
      <c r="D56" s="30"/>
      <c r="E56" s="30"/>
      <c r="F56" s="33"/>
      <c r="G56" s="2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 s="28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</row>
    <row r="57" spans="1:133" x14ac:dyDescent="0.25">
      <c r="A57" s="5"/>
      <c r="B57" s="5" t="s">
        <v>47</v>
      </c>
      <c r="C57" s="30">
        <v>7</v>
      </c>
      <c r="D57" s="30">
        <v>6</v>
      </c>
      <c r="E57" s="30"/>
      <c r="F57" s="33"/>
      <c r="G57" s="26"/>
    </row>
    <row r="58" spans="1:133" x14ac:dyDescent="0.25">
      <c r="A58" s="34" t="s">
        <v>48</v>
      </c>
      <c r="B58" s="34" t="s">
        <v>28</v>
      </c>
      <c r="C58" s="36"/>
      <c r="D58" s="36"/>
      <c r="E58" s="36">
        <v>9.9</v>
      </c>
      <c r="F58" s="37"/>
      <c r="G58" s="26"/>
    </row>
    <row r="59" spans="1:133" s="7" customFormat="1" x14ac:dyDescent="0.25">
      <c r="A59" s="5"/>
      <c r="B59" s="5" t="s">
        <v>23</v>
      </c>
      <c r="C59" s="30"/>
      <c r="D59" s="30"/>
      <c r="E59" s="30">
        <v>9.9</v>
      </c>
      <c r="F59" s="33"/>
      <c r="G59" s="2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</row>
    <row r="60" spans="1:133" x14ac:dyDescent="0.25">
      <c r="A60" s="5"/>
      <c r="B60" s="5" t="s">
        <v>17</v>
      </c>
      <c r="C60" s="30"/>
      <c r="D60" s="30"/>
      <c r="E60" s="30">
        <v>9.9</v>
      </c>
      <c r="F60" s="33"/>
      <c r="G60" s="26"/>
    </row>
    <row r="61" spans="1:133" s="7" customFormat="1" x14ac:dyDescent="0.25">
      <c r="A61" s="5"/>
      <c r="B61" s="5" t="s">
        <v>19</v>
      </c>
      <c r="C61" s="30"/>
      <c r="D61" s="30"/>
      <c r="E61" s="30">
        <v>9.9</v>
      </c>
      <c r="F61" s="33"/>
      <c r="G61" s="26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</row>
    <row r="62" spans="1:133" x14ac:dyDescent="0.25">
      <c r="A62" s="5"/>
      <c r="B62" s="5" t="s">
        <v>11</v>
      </c>
      <c r="C62" s="29"/>
      <c r="D62" s="29"/>
      <c r="E62" s="30">
        <v>9.9</v>
      </c>
      <c r="F62" s="5"/>
      <c r="G62" s="26"/>
    </row>
    <row r="63" spans="1:133" ht="15.75" x14ac:dyDescent="0.25">
      <c r="A63" s="38" t="s">
        <v>53</v>
      </c>
      <c r="B63" s="39"/>
      <c r="C63" s="40">
        <f>SUM(C8:C62)/7</f>
        <v>5.8571428571428568</v>
      </c>
      <c r="D63" s="40">
        <f>SUM(D8:D62)/9</f>
        <v>8.8722222222222218</v>
      </c>
      <c r="E63" s="40">
        <f>SUM(E8:E62)/19</f>
        <v>12.073684210526318</v>
      </c>
      <c r="F63" s="40">
        <f>SUM(F8:F62)/16</f>
        <v>15.590624999999999</v>
      </c>
      <c r="G63" s="18"/>
      <c r="H63" s="19"/>
    </row>
  </sheetData>
  <pageMargins left="1.45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Old Prices Adjusted to 2024 $$</vt:lpstr>
      <vt:lpstr>Upper 25% Calculations</vt:lpstr>
      <vt:lpstr>Pricing Summary</vt:lpstr>
      <vt:lpstr>Private Nursery Price Survey</vt:lpstr>
      <vt:lpstr>'Old Prices Adjusted to 2024 $$'!Print_Area</vt:lpstr>
      <vt:lpstr>'Private Nursery Price Survey'!Print_Area</vt:lpstr>
    </vt:vector>
  </TitlesOfParts>
  <Company>CALFIRE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Nickles, Bill@CALFIRE</dc:creator>
  <cp:lastModifiedBy>Nickles, Bill@CALFIRE</cp:lastModifiedBy>
  <cp:lastPrinted>2024-07-23T18:52:30Z</cp:lastPrinted>
  <dcterms:created xsi:type="dcterms:W3CDTF">2024-03-26T19:04:13Z</dcterms:created>
  <dcterms:modified xsi:type="dcterms:W3CDTF">2024-07-23T20:11:46Z</dcterms:modified>
</cp:coreProperties>
</file>